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Wyndor" sheetId="1" r:id="rId1"/>
    <sheet name="Sheet1" sheetId="2" r:id="rId2"/>
  </sheets>
  <definedNames>
    <definedName name="HoursAvailable" localSheetId="0">'Wyndor'!$G$9:$G$11</definedName>
    <definedName name="HoursAvailable">#REF!</definedName>
    <definedName name="HoursUsed" localSheetId="0">'Wyndor'!$E$9:$E$11</definedName>
    <definedName name="HoursUsed">#REF!</definedName>
    <definedName name="HoursUsedPerUnitProduced">'Wyndor'!$C$9:$D$11</definedName>
    <definedName name="OnlyIfSetup">'Wyndor'!$C$16:$D$16</definedName>
    <definedName name="ProductionProfit">'Wyndor'!$H$15</definedName>
    <definedName name="Setup?">'Wyndor'!$C$17:$D$17</definedName>
    <definedName name="SetupCost">'Wyndor'!$C$5:$D$5</definedName>
    <definedName name="solver_adj" localSheetId="0" hidden="1">'Wyndor'!$C$14:$D$14,'Wyndor'!$C$17:$D$17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'Wyndor'!$E$9:$E$11</definedName>
    <definedName name="solver_lhs2" localSheetId="0" hidden="1">'Wyndor'!$C$14:$D$14</definedName>
    <definedName name="solver_lhs3" localSheetId="0" hidden="1">'Wyndor'!$C$17:$D$17</definedName>
    <definedName name="solver_lhs4" localSheetId="0" hidden="1">'Wyndor'!$C$14:$D$14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'Wyndor'!$H$17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5</definedName>
    <definedName name="solver_rel4" localSheetId="0" hidden="1">4</definedName>
    <definedName name="solver_rhs1" localSheetId="0" hidden="1">'Wyndor'!$G$9:$G$11</definedName>
    <definedName name="solver_rhs2" localSheetId="0" hidden="1">'Wyndor'!$C$16:$D$16</definedName>
    <definedName name="solver_rhs3" localSheetId="0" hidden="1">binary</definedName>
    <definedName name="solver_rhs4" localSheetId="0" hidden="1">integer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Profit" localSheetId="0">'Wyndor'!$H$17</definedName>
    <definedName name="TotalProfit">#REF!</definedName>
    <definedName name="TotalSetupCost">'Wyndor'!$H$16</definedName>
    <definedName name="UnitProfit" localSheetId="0">'Wyndor'!$C$4:$D$4</definedName>
    <definedName name="UnitProfit">#REF!</definedName>
    <definedName name="UnitsProduced" localSheetId="0">'Wyndor'!$C$14:$D$14</definedName>
    <definedName name="UnitsProduced">#REF!</definedName>
  </definedNames>
  <calcPr fullCalcOnLoad="1"/>
</workbook>
</file>

<file path=xl/sharedStrings.xml><?xml version="1.0" encoding="utf-8"?>
<sst xmlns="http://schemas.openxmlformats.org/spreadsheetml/2006/main" count="50" uniqueCount="42">
  <si>
    <t>Available</t>
  </si>
  <si>
    <t>Plant 1</t>
  </si>
  <si>
    <t>Plant 2</t>
  </si>
  <si>
    <t>Plant 3</t>
  </si>
  <si>
    <t>Unit Profit</t>
  </si>
  <si>
    <t>Hours</t>
  </si>
  <si>
    <t>Doors</t>
  </si>
  <si>
    <t>Windows</t>
  </si>
  <si>
    <t>Hours Used Per Unit Produced</t>
  </si>
  <si>
    <t>Units Produced</t>
  </si>
  <si>
    <t>Used</t>
  </si>
  <si>
    <t>Total Profit</t>
  </si>
  <si>
    <t>HoursAvailable</t>
  </si>
  <si>
    <t>HoursUsed</t>
  </si>
  <si>
    <t>TotalProfit</t>
  </si>
  <si>
    <t>UnitProfit</t>
  </si>
  <si>
    <t>UnitsProduced</t>
  </si>
  <si>
    <t>C4:D4</t>
  </si>
  <si>
    <t>Range Name</t>
  </si>
  <si>
    <t>Cells</t>
  </si>
  <si>
    <t>HoursUsedPerUnitProduced</t>
  </si>
  <si>
    <t>Setup?</t>
  </si>
  <si>
    <t>Setup Cost</t>
  </si>
  <si>
    <t>Wyndor Glass Co. Product-Mix with Setup Costs</t>
  </si>
  <si>
    <t>OnlyIfSetup</t>
  </si>
  <si>
    <t>C17:D17</t>
  </si>
  <si>
    <t>Production Profit</t>
  </si>
  <si>
    <t>- Total Setup Cost</t>
  </si>
  <si>
    <t>Only If Setup</t>
  </si>
  <si>
    <t>G9:G11</t>
  </si>
  <si>
    <t>E9:E11</t>
  </si>
  <si>
    <t>C9:D11</t>
  </si>
  <si>
    <t>C16:D16</t>
  </si>
  <si>
    <t>ProductionProfit</t>
  </si>
  <si>
    <t>H15</t>
  </si>
  <si>
    <t>SetupCost</t>
  </si>
  <si>
    <t>C5:D5</t>
  </si>
  <si>
    <t>H17</t>
  </si>
  <si>
    <t>TotalSetupCost</t>
  </si>
  <si>
    <t>H16</t>
  </si>
  <si>
    <t>C14:D14</t>
  </si>
  <si>
    <t>&lt;=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</si>
</sst>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" borderId="1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3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/>
    </xf>
    <xf numFmtId="0" fontId="8" fillId="2" borderId="5" xfId="0" applyNumberFormat="1" applyFont="1" applyFill="1" applyBorder="1" applyAlignment="1">
      <alignment/>
    </xf>
    <xf numFmtId="0" fontId="8" fillId="2" borderId="6" xfId="0" applyNumberFormat="1" applyFont="1" applyFill="1" applyBorder="1" applyAlignment="1">
      <alignment/>
    </xf>
    <xf numFmtId="166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8" fillId="0" borderId="0" xfId="17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left"/>
    </xf>
    <xf numFmtId="166" fontId="8" fillId="3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3" borderId="0" xfId="0" applyNumberFormat="1" applyFont="1" applyFill="1" applyBorder="1" applyAlignment="1">
      <alignment horizontal="center"/>
    </xf>
    <xf numFmtId="166" fontId="8" fillId="4" borderId="9" xfId="17" applyNumberFormat="1" applyFont="1" applyFill="1" applyBorder="1" applyAlignment="1">
      <alignment horizontal="center"/>
    </xf>
    <xf numFmtId="0" fontId="8" fillId="5" borderId="10" xfId="0" applyNumberFormat="1" applyFont="1" applyFill="1" applyBorder="1" applyAlignment="1">
      <alignment horizontal="center"/>
    </xf>
    <xf numFmtId="0" fontId="8" fillId="5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9" customWidth="1"/>
    <col min="2" max="2" width="12.875" style="9" bestFit="1" customWidth="1"/>
    <col min="3" max="4" width="12.75390625" style="9" customWidth="1"/>
    <col min="5" max="5" width="7.125" style="9" customWidth="1"/>
    <col min="6" max="6" width="3.125" style="9" customWidth="1"/>
    <col min="7" max="7" width="7.875" style="9" customWidth="1"/>
    <col min="8" max="8" width="6.625" style="9" customWidth="1"/>
    <col min="9" max="9" width="5.75390625" style="9" customWidth="1"/>
    <col min="10" max="10" width="22.625" style="9" bestFit="1" customWidth="1"/>
    <col min="11" max="11" width="8.00390625" style="9" bestFit="1" customWidth="1"/>
    <col min="12" max="16384" width="10.75390625" style="9" customWidth="1"/>
  </cols>
  <sheetData>
    <row r="1" ht="18">
      <c r="A1" s="17" t="s">
        <v>23</v>
      </c>
    </row>
    <row r="2" ht="13.5" thickBot="1"/>
    <row r="3" spans="3:11" ht="13.5" thickBot="1">
      <c r="C3" s="10" t="s">
        <v>6</v>
      </c>
      <c r="D3" s="10" t="s">
        <v>7</v>
      </c>
      <c r="J3" s="11" t="s">
        <v>18</v>
      </c>
      <c r="K3" s="12" t="s">
        <v>19</v>
      </c>
    </row>
    <row r="4" spans="2:11" ht="12.75">
      <c r="B4" s="10" t="s">
        <v>4</v>
      </c>
      <c r="C4" s="18">
        <v>300</v>
      </c>
      <c r="D4" s="18">
        <v>500</v>
      </c>
      <c r="E4" s="19"/>
      <c r="F4" s="19"/>
      <c r="G4" s="19"/>
      <c r="J4" s="2" t="s">
        <v>12</v>
      </c>
      <c r="K4" s="3" t="s">
        <v>29</v>
      </c>
    </row>
    <row r="5" spans="2:11" ht="12.75">
      <c r="B5" s="9" t="s">
        <v>22</v>
      </c>
      <c r="C5" s="18">
        <v>700</v>
      </c>
      <c r="D5" s="18">
        <v>1300</v>
      </c>
      <c r="E5" s="19"/>
      <c r="F5" s="19"/>
      <c r="G5" s="19"/>
      <c r="J5" s="4" t="s">
        <v>13</v>
      </c>
      <c r="K5" s="5" t="s">
        <v>30</v>
      </c>
    </row>
    <row r="6" spans="3:11" ht="12.75">
      <c r="C6" s="19"/>
      <c r="D6" s="19"/>
      <c r="E6" s="19"/>
      <c r="F6" s="19"/>
      <c r="G6" s="19"/>
      <c r="J6" s="4" t="s">
        <v>20</v>
      </c>
      <c r="K6" s="5" t="s">
        <v>31</v>
      </c>
    </row>
    <row r="7" spans="2:11" ht="12.75">
      <c r="B7" s="13"/>
      <c r="C7" s="19"/>
      <c r="D7" s="20"/>
      <c r="E7" s="10" t="s">
        <v>5</v>
      </c>
      <c r="F7" s="10"/>
      <c r="G7" s="10" t="s">
        <v>5</v>
      </c>
      <c r="J7" s="4" t="s">
        <v>24</v>
      </c>
      <c r="K7" s="5" t="s">
        <v>32</v>
      </c>
    </row>
    <row r="8" spans="2:11" ht="12.75">
      <c r="B8" s="10"/>
      <c r="C8" s="25" t="s">
        <v>8</v>
      </c>
      <c r="D8" s="26"/>
      <c r="E8" s="10" t="s">
        <v>10</v>
      </c>
      <c r="F8" s="10"/>
      <c r="G8" s="10" t="s">
        <v>0</v>
      </c>
      <c r="J8" s="4" t="s">
        <v>33</v>
      </c>
      <c r="K8" s="5" t="s">
        <v>34</v>
      </c>
    </row>
    <row r="9" spans="2:11" ht="12.75">
      <c r="B9" s="10" t="s">
        <v>1</v>
      </c>
      <c r="C9" s="21">
        <v>1</v>
      </c>
      <c r="D9" s="21">
        <v>0</v>
      </c>
      <c r="E9" s="10">
        <f>SUMPRODUCT(C9:D9,UnitsProduced)</f>
        <v>0</v>
      </c>
      <c r="F9" s="10" t="s">
        <v>41</v>
      </c>
      <c r="G9" s="21">
        <v>4</v>
      </c>
      <c r="J9" s="4" t="s">
        <v>21</v>
      </c>
      <c r="K9" s="5" t="s">
        <v>25</v>
      </c>
    </row>
    <row r="10" spans="2:11" ht="12.75">
      <c r="B10" s="10" t="s">
        <v>2</v>
      </c>
      <c r="C10" s="21">
        <v>0</v>
      </c>
      <c r="D10" s="21">
        <v>2</v>
      </c>
      <c r="E10" s="10">
        <f>SUMPRODUCT(C10:D10,UnitsProduced)</f>
        <v>12</v>
      </c>
      <c r="F10" s="10" t="s">
        <v>41</v>
      </c>
      <c r="G10" s="21">
        <v>12</v>
      </c>
      <c r="J10" s="4" t="s">
        <v>35</v>
      </c>
      <c r="K10" s="5" t="s">
        <v>36</v>
      </c>
    </row>
    <row r="11" spans="2:11" ht="12.75">
      <c r="B11" s="10" t="s">
        <v>3</v>
      </c>
      <c r="C11" s="21">
        <v>3</v>
      </c>
      <c r="D11" s="21">
        <v>2</v>
      </c>
      <c r="E11" s="10">
        <f>SUMPRODUCT(C11:D11,UnitsProduced)</f>
        <v>12</v>
      </c>
      <c r="F11" s="10" t="s">
        <v>41</v>
      </c>
      <c r="G11" s="21">
        <v>18</v>
      </c>
      <c r="J11" s="4" t="s">
        <v>14</v>
      </c>
      <c r="K11" s="5" t="s">
        <v>37</v>
      </c>
    </row>
    <row r="12" spans="6:11" ht="12.75">
      <c r="F12" s="14"/>
      <c r="G12" s="10"/>
      <c r="J12" s="4" t="s">
        <v>38</v>
      </c>
      <c r="K12" s="5" t="s">
        <v>39</v>
      </c>
    </row>
    <row r="13" spans="3:11" ht="12.75">
      <c r="C13" s="10" t="s">
        <v>6</v>
      </c>
      <c r="D13" s="10" t="s">
        <v>7</v>
      </c>
      <c r="F13" s="10"/>
      <c r="J13" s="4" t="s">
        <v>15</v>
      </c>
      <c r="K13" s="5" t="s">
        <v>17</v>
      </c>
    </row>
    <row r="14" spans="2:11" ht="13.5" thickBot="1">
      <c r="B14" s="10" t="s">
        <v>9</v>
      </c>
      <c r="C14" s="23">
        <v>0</v>
      </c>
      <c r="D14" s="24">
        <v>6</v>
      </c>
      <c r="J14" s="6" t="s">
        <v>16</v>
      </c>
      <c r="K14" s="7" t="s">
        <v>40</v>
      </c>
    </row>
    <row r="15" spans="3:8" ht="12.75">
      <c r="C15" s="9" t="s">
        <v>41</v>
      </c>
      <c r="D15" s="9" t="s">
        <v>41</v>
      </c>
      <c r="E15" s="10"/>
      <c r="G15" s="15" t="s">
        <v>26</v>
      </c>
      <c r="H15" s="8">
        <f>SUMPRODUCT(UnitProfit,UnitsProduced)</f>
        <v>3000</v>
      </c>
    </row>
    <row r="16" spans="2:8" ht="13.5" thickBot="1">
      <c r="B16" s="9" t="s">
        <v>28</v>
      </c>
      <c r="C16" s="9">
        <f>99*C17</f>
        <v>0</v>
      </c>
      <c r="D16" s="9">
        <f>99*D17</f>
        <v>99</v>
      </c>
      <c r="G16" s="15" t="s">
        <v>27</v>
      </c>
      <c r="H16" s="8">
        <f>SUMPRODUCT(SetupCost,Setup?)</f>
        <v>1300</v>
      </c>
    </row>
    <row r="17" spans="2:8" ht="13.5" thickBot="1">
      <c r="B17" s="9" t="s">
        <v>21</v>
      </c>
      <c r="C17" s="23">
        <v>0</v>
      </c>
      <c r="D17" s="24">
        <v>1</v>
      </c>
      <c r="G17" s="16" t="s">
        <v>11</v>
      </c>
      <c r="H17" s="22">
        <f>ProductionProfit-TotalSetupCost</f>
        <v>1700</v>
      </c>
    </row>
  </sheetData>
  <mergeCells count="1">
    <mergeCell ref="C8:D8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2006-10-27T07:44:16Z</dcterms:modified>
  <cp:category/>
  <cp:version/>
  <cp:contentType/>
  <cp:contentStatus/>
</cp:coreProperties>
</file>